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evalo\Documents\CAJA DE HERRAMIENTAS 2019\COMPETENCIA DE TTTSV\3. Instrumentos para la gestión de la competencia\Lineamientos técnicos\"/>
    </mc:Choice>
  </mc:AlternateContent>
  <workbookProtection workbookPassword="DF36" lockStructure="1"/>
  <bookViews>
    <workbookView xWindow="0" yWindow="0" windowWidth="20490" windowHeight="7155"/>
  </bookViews>
  <sheets>
    <sheet name="Distribución Cupos" sheetId="2" r:id="rId1"/>
  </sheets>
  <calcPr calcId="152511"/>
</workbook>
</file>

<file path=xl/calcChain.xml><?xml version="1.0" encoding="utf-8"?>
<calcChain xmlns="http://schemas.openxmlformats.org/spreadsheetml/2006/main">
  <c r="E11" i="2" l="1"/>
  <c r="I11" i="2"/>
  <c r="J11" i="2"/>
  <c r="K11" i="2" s="1"/>
  <c r="E12" i="2"/>
  <c r="V12" i="2" s="1"/>
  <c r="I12" i="2"/>
  <c r="J12" i="2"/>
  <c r="K12" i="2" s="1"/>
  <c r="E13" i="2"/>
  <c r="I13" i="2"/>
  <c r="J13" i="2"/>
  <c r="K13" i="2" s="1"/>
  <c r="V13" i="2" l="1"/>
  <c r="V11" i="2"/>
  <c r="O13" i="2"/>
  <c r="L13" i="2"/>
  <c r="M13" i="2"/>
  <c r="N12" i="2"/>
  <c r="L12" i="2"/>
  <c r="P11" i="2"/>
  <c r="P12" i="2"/>
  <c r="O11" i="2"/>
  <c r="P13" i="2"/>
  <c r="O12" i="2"/>
  <c r="N11" i="2"/>
  <c r="Q11" i="2" s="1"/>
  <c r="M11" i="2"/>
  <c r="N13" i="2"/>
  <c r="M12" i="2"/>
  <c r="L11" i="2"/>
  <c r="Q12" i="2" l="1"/>
  <c r="Q13" i="2"/>
  <c r="S13" i="2" s="1"/>
  <c r="R13" i="2"/>
  <c r="S11" i="2"/>
  <c r="R11" i="2"/>
  <c r="R12" i="2"/>
  <c r="S12" i="2" s="1"/>
  <c r="E17" i="2" l="1"/>
  <c r="Q34" i="2" l="1"/>
  <c r="K23" i="2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J14" i="2"/>
  <c r="K14" i="2" s="1"/>
  <c r="L14" i="2" s="1"/>
  <c r="J20" i="2"/>
  <c r="K20" i="2" s="1"/>
  <c r="J23" i="2"/>
  <c r="J24" i="2"/>
  <c r="J25" i="2"/>
  <c r="J26" i="2"/>
  <c r="J27" i="2"/>
  <c r="J28" i="2"/>
  <c r="J29" i="2"/>
  <c r="J30" i="2"/>
  <c r="J31" i="2"/>
  <c r="I15" i="2"/>
  <c r="J15" i="2" s="1"/>
  <c r="K15" i="2" s="1"/>
  <c r="I16" i="2"/>
  <c r="J16" i="2" s="1"/>
  <c r="K16" i="2" s="1"/>
  <c r="I17" i="2"/>
  <c r="J17" i="2" s="1"/>
  <c r="K17" i="2" s="1"/>
  <c r="V17" i="2" s="1"/>
  <c r="I19" i="2"/>
  <c r="J19" i="2" s="1"/>
  <c r="K19" i="2" s="1"/>
  <c r="I20" i="2"/>
  <c r="I21" i="2"/>
  <c r="J21" i="2" s="1"/>
  <c r="K21" i="2" s="1"/>
  <c r="I23" i="2"/>
  <c r="I24" i="2"/>
  <c r="I25" i="2"/>
  <c r="I26" i="2"/>
  <c r="I27" i="2"/>
  <c r="I28" i="2"/>
  <c r="I29" i="2"/>
  <c r="I30" i="2"/>
  <c r="I31" i="2"/>
  <c r="D5" i="2"/>
  <c r="D6" i="2" s="1"/>
  <c r="P19" i="2" l="1"/>
  <c r="L19" i="2"/>
  <c r="P17" i="2"/>
  <c r="L17" i="2"/>
  <c r="P15" i="2"/>
  <c r="L15" i="2"/>
  <c r="P16" i="2"/>
  <c r="L16" i="2"/>
  <c r="P20" i="2"/>
  <c r="L20" i="2"/>
  <c r="P21" i="2"/>
  <c r="L21" i="2"/>
  <c r="P31" i="2"/>
  <c r="L31" i="2"/>
  <c r="P23" i="2"/>
  <c r="L23" i="2"/>
  <c r="Q28" i="2"/>
  <c r="P28" i="2"/>
  <c r="Q27" i="2"/>
  <c r="P27" i="2"/>
  <c r="P26" i="2"/>
  <c r="P14" i="2"/>
  <c r="Q25" i="2"/>
  <c r="P25" i="2"/>
  <c r="Q24" i="2"/>
  <c r="P24" i="2"/>
  <c r="P30" i="2"/>
  <c r="Q23" i="2"/>
  <c r="Q29" i="2"/>
  <c r="P29" i="2"/>
  <c r="Q31" i="2"/>
  <c r="Q30" i="2"/>
  <c r="Q26" i="2"/>
  <c r="I18" i="2"/>
  <c r="J18" i="2" s="1"/>
  <c r="K18" i="2" s="1"/>
  <c r="I22" i="2"/>
  <c r="J22" i="2" s="1"/>
  <c r="K22" i="2" s="1"/>
  <c r="L22" i="2" s="1"/>
  <c r="I14" i="2"/>
  <c r="E14" i="2"/>
  <c r="V14" i="2" s="1"/>
  <c r="E15" i="2"/>
  <c r="V15" i="2" s="1"/>
  <c r="O15" i="2"/>
  <c r="E16" i="2"/>
  <c r="V16" i="2" s="1"/>
  <c r="O16" i="2"/>
  <c r="E18" i="2"/>
  <c r="V18" i="2" s="1"/>
  <c r="E19" i="2"/>
  <c r="V19" i="2" s="1"/>
  <c r="E20" i="2"/>
  <c r="V20" i="2" s="1"/>
  <c r="E21" i="2"/>
  <c r="V21" i="2" s="1"/>
  <c r="E22" i="2"/>
  <c r="V22" i="2" s="1"/>
  <c r="E23" i="2"/>
  <c r="V23" i="2" s="1"/>
  <c r="E24" i="2"/>
  <c r="V24" i="2" s="1"/>
  <c r="E25" i="2"/>
  <c r="V25" i="2" s="1"/>
  <c r="O25" i="2"/>
  <c r="E26" i="2"/>
  <c r="V26" i="2" s="1"/>
  <c r="E27" i="2"/>
  <c r="V27" i="2" s="1"/>
  <c r="O27" i="2"/>
  <c r="E28" i="2"/>
  <c r="V28" i="2" s="1"/>
  <c r="E29" i="2"/>
  <c r="V29" i="2" s="1"/>
  <c r="O29" i="2"/>
  <c r="E30" i="2"/>
  <c r="V30" i="2" s="1"/>
  <c r="E31" i="2"/>
  <c r="V31" i="2" s="1"/>
  <c r="O31" i="2"/>
  <c r="P18" i="2" l="1"/>
  <c r="L18" i="2"/>
  <c r="P22" i="2"/>
  <c r="N19" i="2"/>
  <c r="O19" i="2"/>
  <c r="N23" i="2"/>
  <c r="O23" i="2"/>
  <c r="M30" i="2"/>
  <c r="O30" i="2"/>
  <c r="O26" i="2"/>
  <c r="M22" i="2"/>
  <c r="O22" i="2"/>
  <c r="M18" i="2"/>
  <c r="O18" i="2"/>
  <c r="O14" i="2"/>
  <c r="N21" i="2"/>
  <c r="O21" i="2"/>
  <c r="O17" i="2"/>
  <c r="O28" i="2"/>
  <c r="O24" i="2"/>
  <c r="O20" i="2"/>
  <c r="K32" i="2"/>
  <c r="R23" i="2"/>
  <c r="N31" i="2"/>
  <c r="R31" i="2" s="1"/>
  <c r="N29" i="2"/>
  <c r="N27" i="2"/>
  <c r="R27" i="2" s="1"/>
  <c r="N25" i="2"/>
  <c r="N17" i="2"/>
  <c r="N15" i="2"/>
  <c r="M31" i="2"/>
  <c r="M29" i="2"/>
  <c r="M27" i="2"/>
  <c r="M25" i="2"/>
  <c r="M23" i="2"/>
  <c r="M21" i="2"/>
  <c r="M19" i="2"/>
  <c r="M17" i="2"/>
  <c r="M15" i="2"/>
  <c r="Q15" i="2" s="1"/>
  <c r="N30" i="2"/>
  <c r="N28" i="2"/>
  <c r="N26" i="2"/>
  <c r="N24" i="2"/>
  <c r="N22" i="2"/>
  <c r="N20" i="2"/>
  <c r="N18" i="2"/>
  <c r="N16" i="2"/>
  <c r="N14" i="2"/>
  <c r="M28" i="2"/>
  <c r="M26" i="2"/>
  <c r="M24" i="2"/>
  <c r="M20" i="2"/>
  <c r="M16" i="2"/>
  <c r="M14" i="2"/>
  <c r="Q22" i="2" l="1"/>
  <c r="R22" i="2" s="1"/>
  <c r="Q19" i="2"/>
  <c r="R19" i="2" s="1"/>
  <c r="Q17" i="2"/>
  <c r="Q20" i="2"/>
  <c r="R20" i="2" s="1"/>
  <c r="Q16" i="2"/>
  <c r="R16" i="2" s="1"/>
  <c r="Q21" i="2"/>
  <c r="R21" i="2" s="1"/>
  <c r="Q14" i="2"/>
  <c r="R14" i="2" s="1"/>
  <c r="Q18" i="2"/>
  <c r="R18" i="2" s="1"/>
  <c r="R15" i="2"/>
  <c r="R30" i="2"/>
  <c r="R29" i="2"/>
  <c r="R24" i="2"/>
  <c r="R26" i="2"/>
  <c r="R28" i="2"/>
  <c r="R25" i="2"/>
  <c r="L32" i="2"/>
  <c r="Q32" i="2" l="1"/>
  <c r="R17" i="2"/>
  <c r="S27" i="2" l="1"/>
  <c r="S30" i="2"/>
  <c r="Q35" i="2"/>
  <c r="S16" i="2" l="1"/>
  <c r="S18" i="2"/>
  <c r="S22" i="2"/>
  <c r="S15" i="2"/>
  <c r="S25" i="2"/>
  <c r="S23" i="2"/>
  <c r="S20" i="2"/>
  <c r="S29" i="2"/>
  <c r="S31" i="2"/>
  <c r="S28" i="2"/>
  <c r="S24" i="2"/>
  <c r="S19" i="2"/>
  <c r="S21" i="2"/>
  <c r="S26" i="2"/>
  <c r="S14" i="2"/>
  <c r="S17" i="2"/>
  <c r="S32" i="2" l="1"/>
  <c r="T30" i="2"/>
  <c r="U30" i="2" s="1"/>
  <c r="T27" i="2"/>
  <c r="U27" i="2" s="1"/>
  <c r="T31" i="2"/>
  <c r="U31" i="2" s="1"/>
  <c r="T23" i="2"/>
  <c r="U23" i="2" s="1"/>
  <c r="T24" i="2"/>
  <c r="U24" i="2" s="1"/>
  <c r="T28" i="2"/>
  <c r="U28" i="2" s="1"/>
  <c r="T29" i="2"/>
  <c r="U29" i="2" s="1"/>
  <c r="T25" i="2"/>
  <c r="U25" i="2" s="1"/>
  <c r="T26" i="2"/>
  <c r="U26" i="2" s="1"/>
  <c r="T17" i="2" l="1"/>
  <c r="U17" i="2" s="1"/>
  <c r="T12" i="2"/>
  <c r="U12" i="2" s="1"/>
  <c r="T11" i="2"/>
  <c r="U11" i="2" s="1"/>
  <c r="T13" i="2"/>
  <c r="U13" i="2" s="1"/>
  <c r="T16" i="2"/>
  <c r="U16" i="2" s="1"/>
  <c r="T15" i="2"/>
  <c r="U15" i="2" s="1"/>
  <c r="T18" i="2"/>
  <c r="U18" i="2" s="1"/>
  <c r="T14" i="2"/>
  <c r="U14" i="2" s="1"/>
  <c r="T22" i="2"/>
  <c r="U22" i="2" s="1"/>
  <c r="T21" i="2"/>
  <c r="U21" i="2" s="1"/>
  <c r="T20" i="2"/>
  <c r="U20" i="2" s="1"/>
  <c r="T19" i="2"/>
  <c r="U19" i="2" s="1"/>
  <c r="V32" i="2" l="1"/>
  <c r="V38" i="2" l="1"/>
  <c r="U32" i="2"/>
</calcChain>
</file>

<file path=xl/sharedStrings.xml><?xml version="1.0" encoding="utf-8"?>
<sst xmlns="http://schemas.openxmlformats.org/spreadsheetml/2006/main" count="34" uniqueCount="34">
  <si>
    <t>Proporción</t>
  </si>
  <si>
    <t>Distribución equitativa (LN Modificado)</t>
  </si>
  <si>
    <t>SI</t>
  </si>
  <si>
    <t>NO</t>
  </si>
  <si>
    <t>Peso Total</t>
  </si>
  <si>
    <t>Logaritmo Natural restado Peso Total</t>
  </si>
  <si>
    <t xml:space="preserve">Proporción de peso total para numero de operadoras sin peso </t>
  </si>
  <si>
    <t>Estado de la Operadora</t>
  </si>
  <si>
    <t>Logaritmo Natural de Asiganción Compuesta (Peso Inicial)</t>
  </si>
  <si>
    <t>Peso por Estado de Operadora</t>
  </si>
  <si>
    <t>Asiganción Primaria Simple</t>
  </si>
  <si>
    <t>Asiganción Primaria Compuesta</t>
  </si>
  <si>
    <t xml:space="preserve">Número total de operadoras </t>
  </si>
  <si>
    <t>Nombre de la Operadora</t>
  </si>
  <si>
    <t>CJ/RE</t>
  </si>
  <si>
    <t>CPO</t>
  </si>
  <si>
    <t>IC</t>
  </si>
  <si>
    <t>Fecha en la cual se realiza el cálculo de asignación de unidades</t>
  </si>
  <si>
    <t>Número de unidades calculadas en el estudio de necesidades y que se destinarán a distribuir entre las operadoras</t>
  </si>
  <si>
    <t xml:space="preserve">Número de unidades reserva </t>
  </si>
  <si>
    <t>Número de operadoras que entran en el proceso de distribución de unidades</t>
  </si>
  <si>
    <t>¿Se favoreció de un aumento de unidades en los últimos 3 años?</t>
  </si>
  <si>
    <t>Fecha de ingreso de solicitud de aumento de unidades</t>
  </si>
  <si>
    <t>Peso por no habilitar los unidades autorizados en el PO</t>
  </si>
  <si>
    <t>Peso por aumento de unidades en los últimos 3 años</t>
  </si>
  <si>
    <t>Peso por la fecha de ingreso de la solicitud de aumento de unidades</t>
  </si>
  <si>
    <t>Total de unidades/Asientos distribuidos</t>
  </si>
  <si>
    <t>Unidades disponibles para distribuir en operadoras existentes</t>
  </si>
  <si>
    <t xml:space="preserve">Número de unidades  en el Permiso o Contrato de Operación (PO) </t>
  </si>
  <si>
    <t>Unidades Habilitados en Operación</t>
  </si>
  <si>
    <t>Unidades no Habilitadas o sin Operar</t>
  </si>
  <si>
    <t>Unidades / Asientos  asignados de forma fija</t>
  </si>
  <si>
    <t xml:space="preserve">Unidades Máximas variables </t>
  </si>
  <si>
    <t>Unidades / Asientos máximos que se le puede asignar la operadora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</si>
</sst>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5" fontId="0" fillId="3" borderId="1" xfId="1" applyNumberFormat="1" applyFont="1" applyFill="1" applyBorder="1" applyProtection="1"/>
    <xf numFmtId="1" fontId="2" fillId="3" borderId="2" xfId="0" applyNumberFormat="1" applyFont="1" applyFill="1" applyBorder="1"/>
    <xf numFmtId="0" fontId="0" fillId="3" borderId="0" xfId="0" applyFill="1"/>
    <xf numFmtId="0" fontId="4" fillId="3" borderId="0" xfId="0" applyFont="1" applyFill="1" applyBorder="1" applyAlignment="1"/>
    <xf numFmtId="0" fontId="4" fillId="3" borderId="0" xfId="0" applyFont="1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" xfId="0" applyFill="1" applyBorder="1"/>
    <xf numFmtId="2" fontId="0" fillId="3" borderId="1" xfId="0" applyNumberFormat="1" applyFill="1" applyBorder="1"/>
    <xf numFmtId="2" fontId="0" fillId="3" borderId="1" xfId="1" applyNumberFormat="1" applyFont="1" applyFill="1" applyBorder="1"/>
    <xf numFmtId="166" fontId="0" fillId="3" borderId="1" xfId="2" applyNumberFormat="1" applyFont="1" applyFill="1" applyBorder="1"/>
    <xf numFmtId="1" fontId="0" fillId="3" borderId="1" xfId="0" applyNumberFormat="1" applyFill="1" applyBorder="1"/>
    <xf numFmtId="0" fontId="0" fillId="3" borderId="0" xfId="0" applyNumberFormat="1" applyFill="1"/>
    <xf numFmtId="9" fontId="0" fillId="3" borderId="1" xfId="2" applyFont="1" applyFill="1" applyBorder="1"/>
    <xf numFmtId="2" fontId="0" fillId="3" borderId="0" xfId="0" applyNumberFormat="1" applyFill="1"/>
    <xf numFmtId="43" fontId="0" fillId="3" borderId="0" xfId="0" applyNumberFormat="1" applyFill="1"/>
    <xf numFmtId="164" fontId="0" fillId="3" borderId="0" xfId="0" applyNumberFormat="1" applyFill="1"/>
    <xf numFmtId="1" fontId="0" fillId="3" borderId="0" xfId="0" applyNumberFormat="1" applyFill="1"/>
    <xf numFmtId="9" fontId="0" fillId="3" borderId="0" xfId="0" applyNumberFormat="1" applyFill="1"/>
    <xf numFmtId="165" fontId="3" fillId="3" borderId="0" xfId="1" applyNumberFormat="1" applyFont="1" applyFill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2" borderId="2" xfId="0" applyFont="1" applyFill="1" applyBorder="1"/>
    <xf numFmtId="14" fontId="2" fillId="2" borderId="2" xfId="0" applyNumberFormat="1" applyFont="1" applyFill="1" applyBorder="1"/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5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40822</xdr:colOff>
      <xdr:row>1</xdr:row>
      <xdr:rowOff>108857</xdr:rowOff>
    </xdr:from>
    <xdr:to>
      <xdr:col>5</xdr:col>
      <xdr:colOff>530679</xdr:colOff>
      <xdr:row>3</xdr:row>
      <xdr:rowOff>95250</xdr:rowOff>
    </xdr:to>
    <xdr:sp macro="" textlink="">
      <xdr:nvSpPr>
        <xdr:cNvPr id="2" name="1 Rectángulo"/>
        <xdr:cNvSpPr/>
      </xdr:nvSpPr>
      <xdr:spPr>
        <a:xfrm>
          <a:off x="7579179" y="299357"/>
          <a:ext cx="489857" cy="42182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5</xdr:col>
      <xdr:colOff>639535</xdr:colOff>
      <xdr:row>1</xdr:row>
      <xdr:rowOff>95249</xdr:rowOff>
    </xdr:from>
    <xdr:to>
      <xdr:col>10</xdr:col>
      <xdr:colOff>258535</xdr:colOff>
      <xdr:row>4</xdr:row>
      <xdr:rowOff>108856</xdr:rowOff>
    </xdr:to>
    <xdr:sp macro="" textlink="">
      <xdr:nvSpPr>
        <xdr:cNvPr id="3" name="2 CuadroTexto"/>
        <xdr:cNvSpPr txBox="1"/>
      </xdr:nvSpPr>
      <xdr:spPr>
        <a:xfrm>
          <a:off x="7715249" y="285749"/>
          <a:ext cx="4748893" cy="707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C" sz="1600"/>
            <a:t>Solo se</a:t>
          </a:r>
          <a:r>
            <a:rPr lang="es-EC" sz="1600" baseline="0"/>
            <a:t> debe llenar los espacios marcados de azul</a:t>
          </a:r>
          <a:endParaRPr lang="es-EC" sz="16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8"/>
  <sheetViews>
    <sheetView tabSelected="1" zoomScale="70" zoomScaleNormal="70" workbookViewId="0">
      <selection activeCell="H8" sqref="H8"/>
    </sheetView>
  </sheetViews>
  <sheetFormatPr baseColWidth="10" defaultRowHeight="15" x14ac:dyDescent="0.25"/>
  <cols>
    <col min="1" max="1" width="4.42578125" style="3" customWidth="1"/>
    <col min="2" max="2" width="52" style="3" customWidth="1"/>
    <col min="3" max="3" width="19" style="3" customWidth="1"/>
    <col min="4" max="5" width="15.28515625" style="3" customWidth="1"/>
    <col min="6" max="6" width="16.85546875" style="3" customWidth="1"/>
    <col min="7" max="8" width="15.28515625" style="3" customWidth="1"/>
    <col min="9" max="9" width="14.140625" style="3" customWidth="1"/>
    <col min="10" max="21" width="15.28515625" style="3" customWidth="1"/>
    <col min="22" max="22" width="18.7109375" style="3" customWidth="1"/>
    <col min="23" max="26" width="11.42578125" style="3"/>
    <col min="27" max="29" width="11.42578125" style="3" hidden="1" customWidth="1"/>
    <col min="30" max="16384" width="11.42578125" style="3"/>
  </cols>
  <sheetData>
    <row r="2" spans="2:28" x14ac:dyDescent="0.25">
      <c r="B2" s="28"/>
      <c r="C2" s="28"/>
    </row>
    <row r="3" spans="2:28" ht="18.75" x14ac:dyDescent="0.3">
      <c r="B3" s="30" t="s">
        <v>17</v>
      </c>
      <c r="C3" s="31"/>
      <c r="D3" s="25"/>
      <c r="E3" s="4"/>
      <c r="F3" s="4"/>
      <c r="G3" s="4"/>
      <c r="AA3" s="3" t="s">
        <v>2</v>
      </c>
      <c r="AB3" s="3" t="s">
        <v>14</v>
      </c>
    </row>
    <row r="4" spans="2:28" ht="36" customHeight="1" x14ac:dyDescent="0.3">
      <c r="B4" s="30" t="s">
        <v>18</v>
      </c>
      <c r="C4" s="31"/>
      <c r="D4" s="24"/>
      <c r="E4" s="5"/>
      <c r="F4" s="5"/>
      <c r="G4" s="5"/>
      <c r="AA4" s="3" t="s">
        <v>3</v>
      </c>
    </row>
    <row r="5" spans="2:28" ht="18" customHeight="1" x14ac:dyDescent="0.3">
      <c r="B5" s="30" t="s">
        <v>19</v>
      </c>
      <c r="C5" s="31"/>
      <c r="D5" s="2">
        <f>+D4*0.1</f>
        <v>0</v>
      </c>
      <c r="E5" s="4"/>
      <c r="F5" s="4"/>
      <c r="G5" s="4"/>
      <c r="AB5" s="3" t="s">
        <v>15</v>
      </c>
    </row>
    <row r="6" spans="2:28" ht="18.75" x14ac:dyDescent="0.3">
      <c r="B6" s="30" t="s">
        <v>27</v>
      </c>
      <c r="C6" s="31"/>
      <c r="D6" s="2">
        <f>+D4-D5</f>
        <v>0</v>
      </c>
      <c r="E6" s="4"/>
      <c r="F6" s="4"/>
      <c r="G6" s="4"/>
      <c r="AB6" s="3" t="s">
        <v>16</v>
      </c>
    </row>
    <row r="7" spans="2:28" ht="36.75" customHeight="1" x14ac:dyDescent="0.3">
      <c r="B7" s="30" t="s">
        <v>20</v>
      </c>
      <c r="C7" s="31"/>
      <c r="D7" s="26"/>
      <c r="E7" s="5"/>
      <c r="F7" s="5"/>
      <c r="G7" s="5"/>
    </row>
    <row r="10" spans="2:28" s="7" customFormat="1" ht="90" x14ac:dyDescent="0.25">
      <c r="B10" s="6" t="s">
        <v>13</v>
      </c>
      <c r="C10" s="6" t="s">
        <v>28</v>
      </c>
      <c r="D10" s="6" t="s">
        <v>29</v>
      </c>
      <c r="E10" s="6" t="s">
        <v>30</v>
      </c>
      <c r="F10" s="6" t="s">
        <v>7</v>
      </c>
      <c r="G10" s="6" t="s">
        <v>21</v>
      </c>
      <c r="H10" s="6" t="s">
        <v>22</v>
      </c>
      <c r="I10" s="6" t="s">
        <v>10</v>
      </c>
      <c r="J10" s="6" t="s">
        <v>11</v>
      </c>
      <c r="K10" s="6" t="s">
        <v>8</v>
      </c>
      <c r="L10" s="6" t="s">
        <v>31</v>
      </c>
      <c r="M10" s="6" t="s">
        <v>23</v>
      </c>
      <c r="N10" s="6" t="s">
        <v>24</v>
      </c>
      <c r="O10" s="6" t="s">
        <v>25</v>
      </c>
      <c r="P10" s="6" t="s">
        <v>9</v>
      </c>
      <c r="Q10" s="6" t="s">
        <v>4</v>
      </c>
      <c r="R10" s="6" t="s">
        <v>5</v>
      </c>
      <c r="S10" s="6" t="s">
        <v>1</v>
      </c>
      <c r="T10" s="6" t="s">
        <v>0</v>
      </c>
      <c r="U10" s="6" t="s">
        <v>32</v>
      </c>
      <c r="V10" s="6" t="s">
        <v>33</v>
      </c>
    </row>
    <row r="11" spans="2:28" ht="16.5" customHeight="1" x14ac:dyDescent="0.3">
      <c r="B11" s="23"/>
      <c r="C11" s="21"/>
      <c r="D11" s="21"/>
      <c r="E11" s="8">
        <f t="shared" ref="E11:E31" si="0">+C11-D11</f>
        <v>0</v>
      </c>
      <c r="F11" s="27"/>
      <c r="G11" s="21"/>
      <c r="H11" s="22"/>
      <c r="I11" s="1" t="str">
        <f>IF(H11&gt;1,($D$6/$D$7)," ")</f>
        <v xml:space="preserve"> </v>
      </c>
      <c r="J11" s="1" t="str">
        <f>IF(G11&gt;0,D11+I11," ")</f>
        <v xml:space="preserve"> </v>
      </c>
      <c r="K11" s="9" t="str">
        <f>IF(G11&gt;0,LN(J11)," ")</f>
        <v xml:space="preserve"> </v>
      </c>
      <c r="L11" s="8" t="str">
        <f>+IF(K11=" "," ",1)</f>
        <v xml:space="preserve"> </v>
      </c>
      <c r="M11" s="10" t="str">
        <f>IF(K11=" "," ",IF(E11&gt;=1,K11*0.1,0))</f>
        <v xml:space="preserve"> </v>
      </c>
      <c r="N11" s="9" t="str">
        <f>IF(K11=" "," ",IF(G11&gt;="SI",K11*0.1,0))</f>
        <v xml:space="preserve"> </v>
      </c>
      <c r="O11" s="9" t="str">
        <f t="shared" ref="O11:O31" si="1">IF(K11=" "," ",IF(($D$3-H11)&gt;=366,IF(($D$3-H11)&lt;=730,K11*0.05,0),K11*0.1))</f>
        <v xml:space="preserve"> </v>
      </c>
      <c r="P11" s="9" t="str">
        <f>IF(K11=" "," ",IF(F11="CPO",K11*0.05,IF(F11="IC",K11*0.1,0)))</f>
        <v xml:space="preserve"> </v>
      </c>
      <c r="Q11" s="9" t="str">
        <f>IF(K11=" "," ",N11+M11+O11+P11)</f>
        <v xml:space="preserve"> </v>
      </c>
      <c r="R11" s="9" t="str">
        <f>IF(K11=" "," ",IF(Q11&gt;0,K11-Q11,K11))</f>
        <v xml:space="preserve"> </v>
      </c>
      <c r="S11" s="9" t="str">
        <f>IF(K11=" "," ",IF($Q$34=0,R11+$Q$35,IF(Q11=0,R11+$Q$35,R11)))</f>
        <v xml:space="preserve"> </v>
      </c>
      <c r="T11" s="11" t="str">
        <f>IF(K11=" "," ",S11/$S$32)</f>
        <v xml:space="preserve"> </v>
      </c>
      <c r="U11" s="9" t="str">
        <f t="shared" ref="U11:U31" si="2">IF(K11=" "," ",($D$6-$L$32)*T11)</f>
        <v xml:space="preserve"> </v>
      </c>
      <c r="V11" s="12" t="str">
        <f t="shared" ref="V11:V31" si="3">IF(E11&lt;0,"Los unidades habilitados superan los unidades autorizados en el Permiso de OperaciónO",IF(K11=" "," ",U11+L11))</f>
        <v xml:space="preserve"> </v>
      </c>
      <c r="W11" s="13"/>
    </row>
    <row r="12" spans="2:28" ht="16.5" customHeight="1" x14ac:dyDescent="0.3">
      <c r="B12" s="23"/>
      <c r="C12" s="21"/>
      <c r="D12" s="21"/>
      <c r="E12" s="8">
        <f t="shared" si="0"/>
        <v>0</v>
      </c>
      <c r="F12" s="27"/>
      <c r="G12" s="21"/>
      <c r="H12" s="22"/>
      <c r="I12" s="1" t="str">
        <f t="shared" ref="I12:I31" si="4">IF(H12&gt;1,($D$6/$D$7)," ")</f>
        <v xml:space="preserve"> </v>
      </c>
      <c r="J12" s="1" t="str">
        <f t="shared" ref="J12:J31" si="5">IF(G12&gt;0,D12+I12," ")</f>
        <v xml:space="preserve"> </v>
      </c>
      <c r="K12" s="9" t="str">
        <f t="shared" ref="K12:K31" si="6">IF(G12&gt;0,LN(J12)," ")</f>
        <v xml:space="preserve"> </v>
      </c>
      <c r="L12" s="8" t="str">
        <f t="shared" ref="L12:L31" si="7">+IF(K12=" "," ",1)</f>
        <v xml:space="preserve"> </v>
      </c>
      <c r="M12" s="10" t="str">
        <f t="shared" ref="M12:M31" si="8">IF(K12=" "," ",IF(E12&gt;=1,K12*0.1,0))</f>
        <v xml:space="preserve"> </v>
      </c>
      <c r="N12" s="9" t="str">
        <f t="shared" ref="N12:N31" si="9">IF(K12=" "," ",IF(G12&gt;="SI",K12*0.1,0))</f>
        <v xml:space="preserve"> </v>
      </c>
      <c r="O12" s="9" t="str">
        <f t="shared" si="1"/>
        <v xml:space="preserve"> </v>
      </c>
      <c r="P12" s="9" t="str">
        <f t="shared" ref="P12:P31" si="10">IF(K12=" "," ",IF(F12="CPO",K12*0.05,IF(F12="IC",K12*0.1,0)))</f>
        <v xml:space="preserve"> </v>
      </c>
      <c r="Q12" s="9" t="str">
        <f t="shared" ref="Q12:Q31" si="11">IF(K12=" "," ",N12+M12+O12+P12)</f>
        <v xml:space="preserve"> </v>
      </c>
      <c r="R12" s="9" t="str">
        <f>IF(K12=" "," ",IF(Q12&gt;0,K12-Q12,K12))</f>
        <v xml:space="preserve"> </v>
      </c>
      <c r="S12" s="9" t="str">
        <f t="shared" ref="S12:S31" si="12">IF(K12=" "," ",IF($Q$34=0,R12+$Q$35,IF(Q12=0,R12+$Q$35,R12)))</f>
        <v xml:space="preserve"> </v>
      </c>
      <c r="T12" s="11" t="str">
        <f t="shared" ref="T12:T31" si="13">IF(K12=" "," ",S12/$S$32)</f>
        <v xml:space="preserve"> </v>
      </c>
      <c r="U12" s="9" t="str">
        <f t="shared" si="2"/>
        <v xml:space="preserve"> </v>
      </c>
      <c r="V12" s="12" t="str">
        <f t="shared" si="3"/>
        <v xml:space="preserve"> </v>
      </c>
      <c r="W12" s="13"/>
    </row>
    <row r="13" spans="2:28" ht="16.5" customHeight="1" x14ac:dyDescent="0.3">
      <c r="B13" s="23"/>
      <c r="C13" s="21"/>
      <c r="D13" s="21"/>
      <c r="E13" s="8">
        <f t="shared" si="0"/>
        <v>0</v>
      </c>
      <c r="F13" s="27"/>
      <c r="G13" s="21"/>
      <c r="H13" s="22"/>
      <c r="I13" s="1" t="str">
        <f t="shared" si="4"/>
        <v xml:space="preserve"> </v>
      </c>
      <c r="J13" s="1" t="str">
        <f t="shared" si="5"/>
        <v xml:space="preserve"> </v>
      </c>
      <c r="K13" s="9" t="str">
        <f t="shared" si="6"/>
        <v xml:space="preserve"> </v>
      </c>
      <c r="L13" s="8" t="str">
        <f t="shared" si="7"/>
        <v xml:space="preserve"> </v>
      </c>
      <c r="M13" s="10" t="str">
        <f t="shared" si="8"/>
        <v xml:space="preserve"> </v>
      </c>
      <c r="N13" s="9" t="str">
        <f t="shared" si="9"/>
        <v xml:space="preserve"> </v>
      </c>
      <c r="O13" s="9" t="str">
        <f t="shared" si="1"/>
        <v xml:space="preserve"> </v>
      </c>
      <c r="P13" s="9" t="str">
        <f t="shared" si="10"/>
        <v xml:space="preserve"> </v>
      </c>
      <c r="Q13" s="9" t="str">
        <f t="shared" si="11"/>
        <v xml:space="preserve"> </v>
      </c>
      <c r="R13" s="9" t="str">
        <f t="shared" ref="R13:R31" si="14">IF(K13=" "," ",IF(Q13&gt;0,K13-Q13,K13))</f>
        <v xml:space="preserve"> </v>
      </c>
      <c r="S13" s="9" t="str">
        <f t="shared" si="12"/>
        <v xml:space="preserve"> </v>
      </c>
      <c r="T13" s="11" t="str">
        <f t="shared" si="13"/>
        <v xml:space="preserve"> </v>
      </c>
      <c r="U13" s="9" t="str">
        <f t="shared" si="2"/>
        <v xml:space="preserve"> </v>
      </c>
      <c r="V13" s="12" t="str">
        <f t="shared" si="3"/>
        <v xml:space="preserve"> </v>
      </c>
      <c r="W13" s="13"/>
    </row>
    <row r="14" spans="2:28" ht="16.5" customHeight="1" x14ac:dyDescent="0.3">
      <c r="B14" s="23"/>
      <c r="C14" s="21"/>
      <c r="D14" s="21"/>
      <c r="E14" s="8">
        <f t="shared" si="0"/>
        <v>0</v>
      </c>
      <c r="F14" s="27"/>
      <c r="G14" s="21"/>
      <c r="H14" s="22"/>
      <c r="I14" s="1" t="str">
        <f t="shared" si="4"/>
        <v xml:space="preserve"> </v>
      </c>
      <c r="J14" s="1" t="str">
        <f t="shared" si="5"/>
        <v xml:space="preserve"> </v>
      </c>
      <c r="K14" s="9" t="str">
        <f t="shared" si="6"/>
        <v xml:space="preserve"> </v>
      </c>
      <c r="L14" s="8" t="str">
        <f t="shared" si="7"/>
        <v xml:space="preserve"> </v>
      </c>
      <c r="M14" s="10" t="str">
        <f t="shared" si="8"/>
        <v xml:space="preserve"> </v>
      </c>
      <c r="N14" s="9" t="str">
        <f t="shared" si="9"/>
        <v xml:space="preserve"> </v>
      </c>
      <c r="O14" s="9" t="str">
        <f t="shared" si="1"/>
        <v xml:space="preserve"> </v>
      </c>
      <c r="P14" s="9" t="str">
        <f t="shared" si="10"/>
        <v xml:space="preserve"> </v>
      </c>
      <c r="Q14" s="9" t="str">
        <f t="shared" si="11"/>
        <v xml:space="preserve"> </v>
      </c>
      <c r="R14" s="9" t="str">
        <f t="shared" si="14"/>
        <v xml:space="preserve"> </v>
      </c>
      <c r="S14" s="9" t="str">
        <f t="shared" si="12"/>
        <v xml:space="preserve"> </v>
      </c>
      <c r="T14" s="11" t="str">
        <f t="shared" si="13"/>
        <v xml:space="preserve"> </v>
      </c>
      <c r="U14" s="9" t="str">
        <f t="shared" si="2"/>
        <v xml:space="preserve"> </v>
      </c>
      <c r="V14" s="12" t="str">
        <f t="shared" si="3"/>
        <v xml:space="preserve"> </v>
      </c>
      <c r="W14" s="13"/>
    </row>
    <row r="15" spans="2:28" ht="16.5" customHeight="1" x14ac:dyDescent="0.3">
      <c r="B15" s="23"/>
      <c r="C15" s="21"/>
      <c r="D15" s="21"/>
      <c r="E15" s="8">
        <f t="shared" si="0"/>
        <v>0</v>
      </c>
      <c r="F15" s="27"/>
      <c r="G15" s="21"/>
      <c r="H15" s="22"/>
      <c r="I15" s="1" t="str">
        <f t="shared" si="4"/>
        <v xml:space="preserve"> </v>
      </c>
      <c r="J15" s="1" t="str">
        <f t="shared" si="5"/>
        <v xml:space="preserve"> </v>
      </c>
      <c r="K15" s="9" t="str">
        <f t="shared" si="6"/>
        <v xml:space="preserve"> </v>
      </c>
      <c r="L15" s="8" t="str">
        <f t="shared" si="7"/>
        <v xml:space="preserve"> </v>
      </c>
      <c r="M15" s="10" t="str">
        <f t="shared" si="8"/>
        <v xml:space="preserve"> </v>
      </c>
      <c r="N15" s="9" t="str">
        <f t="shared" si="9"/>
        <v xml:space="preserve"> </v>
      </c>
      <c r="O15" s="9" t="str">
        <f t="shared" si="1"/>
        <v xml:space="preserve"> </v>
      </c>
      <c r="P15" s="9" t="str">
        <f t="shared" si="10"/>
        <v xml:space="preserve"> </v>
      </c>
      <c r="Q15" s="9" t="str">
        <f t="shared" si="11"/>
        <v xml:space="preserve"> </v>
      </c>
      <c r="R15" s="9" t="str">
        <f t="shared" si="14"/>
        <v xml:space="preserve"> </v>
      </c>
      <c r="S15" s="9" t="str">
        <f t="shared" si="12"/>
        <v xml:space="preserve"> </v>
      </c>
      <c r="T15" s="11" t="str">
        <f t="shared" si="13"/>
        <v xml:space="preserve"> </v>
      </c>
      <c r="U15" s="9" t="str">
        <f t="shared" si="2"/>
        <v xml:space="preserve"> </v>
      </c>
      <c r="V15" s="12" t="str">
        <f t="shared" si="3"/>
        <v xml:space="preserve"> </v>
      </c>
      <c r="W15" s="13"/>
    </row>
    <row r="16" spans="2:28" ht="16.5" customHeight="1" x14ac:dyDescent="0.3">
      <c r="B16" s="23"/>
      <c r="C16" s="21"/>
      <c r="D16" s="21"/>
      <c r="E16" s="8">
        <f t="shared" si="0"/>
        <v>0</v>
      </c>
      <c r="F16" s="27"/>
      <c r="G16" s="21"/>
      <c r="H16" s="22"/>
      <c r="I16" s="1" t="str">
        <f t="shared" si="4"/>
        <v xml:space="preserve"> </v>
      </c>
      <c r="J16" s="1" t="str">
        <f t="shared" si="5"/>
        <v xml:space="preserve"> </v>
      </c>
      <c r="K16" s="9" t="str">
        <f t="shared" si="6"/>
        <v xml:space="preserve"> </v>
      </c>
      <c r="L16" s="8" t="str">
        <f t="shared" si="7"/>
        <v xml:space="preserve"> </v>
      </c>
      <c r="M16" s="10" t="str">
        <f t="shared" si="8"/>
        <v xml:space="preserve"> </v>
      </c>
      <c r="N16" s="9" t="str">
        <f t="shared" si="9"/>
        <v xml:space="preserve"> </v>
      </c>
      <c r="O16" s="9" t="str">
        <f t="shared" si="1"/>
        <v xml:space="preserve"> </v>
      </c>
      <c r="P16" s="9" t="str">
        <f t="shared" si="10"/>
        <v xml:space="preserve"> </v>
      </c>
      <c r="Q16" s="9" t="str">
        <f t="shared" si="11"/>
        <v xml:space="preserve"> </v>
      </c>
      <c r="R16" s="9" t="str">
        <f t="shared" si="14"/>
        <v xml:space="preserve"> </v>
      </c>
      <c r="S16" s="9" t="str">
        <f t="shared" si="12"/>
        <v xml:space="preserve"> </v>
      </c>
      <c r="T16" s="11" t="str">
        <f t="shared" si="13"/>
        <v xml:space="preserve"> </v>
      </c>
      <c r="U16" s="9" t="str">
        <f t="shared" si="2"/>
        <v xml:space="preserve"> </v>
      </c>
      <c r="V16" s="12" t="str">
        <f t="shared" si="3"/>
        <v xml:space="preserve"> </v>
      </c>
      <c r="W16" s="13"/>
    </row>
    <row r="17" spans="2:23" ht="16.5" customHeight="1" x14ac:dyDescent="0.3">
      <c r="B17" s="23"/>
      <c r="C17" s="21"/>
      <c r="D17" s="21"/>
      <c r="E17" s="8">
        <f t="shared" si="0"/>
        <v>0</v>
      </c>
      <c r="F17" s="27"/>
      <c r="G17" s="21"/>
      <c r="H17" s="22"/>
      <c r="I17" s="1" t="str">
        <f t="shared" si="4"/>
        <v xml:space="preserve"> </v>
      </c>
      <c r="J17" s="1" t="str">
        <f t="shared" si="5"/>
        <v xml:space="preserve"> </v>
      </c>
      <c r="K17" s="9" t="str">
        <f t="shared" si="6"/>
        <v xml:space="preserve"> </v>
      </c>
      <c r="L17" s="8" t="str">
        <f t="shared" si="7"/>
        <v xml:space="preserve"> </v>
      </c>
      <c r="M17" s="10" t="str">
        <f t="shared" si="8"/>
        <v xml:space="preserve"> </v>
      </c>
      <c r="N17" s="9" t="str">
        <f t="shared" si="9"/>
        <v xml:space="preserve"> </v>
      </c>
      <c r="O17" s="9" t="str">
        <f t="shared" si="1"/>
        <v xml:space="preserve"> </v>
      </c>
      <c r="P17" s="9" t="str">
        <f t="shared" si="10"/>
        <v xml:space="preserve"> </v>
      </c>
      <c r="Q17" s="9" t="str">
        <f t="shared" si="11"/>
        <v xml:space="preserve"> </v>
      </c>
      <c r="R17" s="9" t="str">
        <f t="shared" si="14"/>
        <v xml:space="preserve"> </v>
      </c>
      <c r="S17" s="9" t="str">
        <f t="shared" si="12"/>
        <v xml:space="preserve"> </v>
      </c>
      <c r="T17" s="11" t="str">
        <f t="shared" si="13"/>
        <v xml:space="preserve"> </v>
      </c>
      <c r="U17" s="9" t="str">
        <f t="shared" si="2"/>
        <v xml:space="preserve"> </v>
      </c>
      <c r="V17" s="12" t="str">
        <f t="shared" si="3"/>
        <v xml:space="preserve"> </v>
      </c>
      <c r="W17" s="13"/>
    </row>
    <row r="18" spans="2:23" ht="16.5" customHeight="1" x14ac:dyDescent="0.3">
      <c r="B18" s="23"/>
      <c r="C18" s="21"/>
      <c r="D18" s="21"/>
      <c r="E18" s="8">
        <f t="shared" si="0"/>
        <v>0</v>
      </c>
      <c r="F18" s="27"/>
      <c r="G18" s="21"/>
      <c r="H18" s="22"/>
      <c r="I18" s="1" t="str">
        <f t="shared" si="4"/>
        <v xml:space="preserve"> </v>
      </c>
      <c r="J18" s="1" t="str">
        <f t="shared" si="5"/>
        <v xml:space="preserve"> </v>
      </c>
      <c r="K18" s="9" t="str">
        <f t="shared" si="6"/>
        <v xml:space="preserve"> </v>
      </c>
      <c r="L18" s="8" t="str">
        <f t="shared" si="7"/>
        <v xml:space="preserve"> </v>
      </c>
      <c r="M18" s="10" t="str">
        <f t="shared" si="8"/>
        <v xml:space="preserve"> </v>
      </c>
      <c r="N18" s="9" t="str">
        <f t="shared" si="9"/>
        <v xml:space="preserve"> </v>
      </c>
      <c r="O18" s="9" t="str">
        <f t="shared" si="1"/>
        <v xml:space="preserve"> </v>
      </c>
      <c r="P18" s="9" t="str">
        <f t="shared" si="10"/>
        <v xml:space="preserve"> </v>
      </c>
      <c r="Q18" s="9" t="str">
        <f t="shared" si="11"/>
        <v xml:space="preserve"> </v>
      </c>
      <c r="R18" s="9" t="str">
        <f t="shared" si="14"/>
        <v xml:space="preserve"> </v>
      </c>
      <c r="S18" s="9" t="str">
        <f t="shared" si="12"/>
        <v xml:space="preserve"> </v>
      </c>
      <c r="T18" s="11" t="str">
        <f t="shared" si="13"/>
        <v xml:space="preserve"> </v>
      </c>
      <c r="U18" s="9" t="str">
        <f t="shared" si="2"/>
        <v xml:space="preserve"> </v>
      </c>
      <c r="V18" s="12" t="str">
        <f t="shared" si="3"/>
        <v xml:space="preserve"> </v>
      </c>
      <c r="W18" s="13"/>
    </row>
    <row r="19" spans="2:23" ht="16.5" customHeight="1" x14ac:dyDescent="0.3">
      <c r="B19" s="23"/>
      <c r="C19" s="21"/>
      <c r="D19" s="21"/>
      <c r="E19" s="8">
        <f t="shared" si="0"/>
        <v>0</v>
      </c>
      <c r="F19" s="27"/>
      <c r="G19" s="21"/>
      <c r="H19" s="22"/>
      <c r="I19" s="1" t="str">
        <f t="shared" si="4"/>
        <v xml:space="preserve"> </v>
      </c>
      <c r="J19" s="1" t="str">
        <f t="shared" si="5"/>
        <v xml:space="preserve"> </v>
      </c>
      <c r="K19" s="9" t="str">
        <f t="shared" si="6"/>
        <v xml:space="preserve"> </v>
      </c>
      <c r="L19" s="8" t="str">
        <f t="shared" si="7"/>
        <v xml:space="preserve"> </v>
      </c>
      <c r="M19" s="10" t="str">
        <f t="shared" si="8"/>
        <v xml:space="preserve"> </v>
      </c>
      <c r="N19" s="9" t="str">
        <f t="shared" si="9"/>
        <v xml:space="preserve"> </v>
      </c>
      <c r="O19" s="9" t="str">
        <f t="shared" si="1"/>
        <v xml:space="preserve"> </v>
      </c>
      <c r="P19" s="9" t="str">
        <f t="shared" si="10"/>
        <v xml:space="preserve"> </v>
      </c>
      <c r="Q19" s="9" t="str">
        <f t="shared" si="11"/>
        <v xml:space="preserve"> </v>
      </c>
      <c r="R19" s="9" t="str">
        <f t="shared" si="14"/>
        <v xml:space="preserve"> </v>
      </c>
      <c r="S19" s="9" t="str">
        <f t="shared" si="12"/>
        <v xml:space="preserve"> </v>
      </c>
      <c r="T19" s="11" t="str">
        <f t="shared" si="13"/>
        <v xml:space="preserve"> </v>
      </c>
      <c r="U19" s="9" t="str">
        <f t="shared" si="2"/>
        <v xml:space="preserve"> </v>
      </c>
      <c r="V19" s="12" t="str">
        <f t="shared" si="3"/>
        <v xml:space="preserve"> </v>
      </c>
      <c r="W19" s="13"/>
    </row>
    <row r="20" spans="2:23" ht="16.5" customHeight="1" x14ac:dyDescent="0.3">
      <c r="B20" s="23"/>
      <c r="C20" s="21"/>
      <c r="D20" s="21"/>
      <c r="E20" s="8">
        <f t="shared" si="0"/>
        <v>0</v>
      </c>
      <c r="F20" s="27"/>
      <c r="G20" s="21"/>
      <c r="H20" s="22"/>
      <c r="I20" s="1" t="str">
        <f t="shared" si="4"/>
        <v xml:space="preserve"> </v>
      </c>
      <c r="J20" s="1" t="str">
        <f t="shared" si="5"/>
        <v xml:space="preserve"> </v>
      </c>
      <c r="K20" s="9" t="str">
        <f t="shared" si="6"/>
        <v xml:space="preserve"> </v>
      </c>
      <c r="L20" s="8" t="str">
        <f t="shared" si="7"/>
        <v xml:space="preserve"> </v>
      </c>
      <c r="M20" s="10" t="str">
        <f t="shared" si="8"/>
        <v xml:space="preserve"> </v>
      </c>
      <c r="N20" s="9" t="str">
        <f t="shared" si="9"/>
        <v xml:space="preserve"> </v>
      </c>
      <c r="O20" s="9" t="str">
        <f t="shared" si="1"/>
        <v xml:space="preserve"> </v>
      </c>
      <c r="P20" s="9" t="str">
        <f t="shared" si="10"/>
        <v xml:space="preserve"> </v>
      </c>
      <c r="Q20" s="9" t="str">
        <f t="shared" si="11"/>
        <v xml:space="preserve"> </v>
      </c>
      <c r="R20" s="9" t="str">
        <f t="shared" si="14"/>
        <v xml:space="preserve"> </v>
      </c>
      <c r="S20" s="9" t="str">
        <f t="shared" si="12"/>
        <v xml:space="preserve"> </v>
      </c>
      <c r="T20" s="11" t="str">
        <f t="shared" si="13"/>
        <v xml:space="preserve"> </v>
      </c>
      <c r="U20" s="9" t="str">
        <f t="shared" si="2"/>
        <v xml:space="preserve"> </v>
      </c>
      <c r="V20" s="12" t="str">
        <f t="shared" si="3"/>
        <v xml:space="preserve"> </v>
      </c>
      <c r="W20" s="13"/>
    </row>
    <row r="21" spans="2:23" ht="16.5" customHeight="1" x14ac:dyDescent="0.3">
      <c r="B21" s="23"/>
      <c r="C21" s="21"/>
      <c r="D21" s="21"/>
      <c r="E21" s="8">
        <f t="shared" si="0"/>
        <v>0</v>
      </c>
      <c r="F21" s="27"/>
      <c r="G21" s="21"/>
      <c r="H21" s="22"/>
      <c r="I21" s="1" t="str">
        <f t="shared" si="4"/>
        <v xml:space="preserve"> </v>
      </c>
      <c r="J21" s="1" t="str">
        <f t="shared" si="5"/>
        <v xml:space="preserve"> </v>
      </c>
      <c r="K21" s="9" t="str">
        <f t="shared" si="6"/>
        <v xml:space="preserve"> </v>
      </c>
      <c r="L21" s="8" t="str">
        <f t="shared" si="7"/>
        <v xml:space="preserve"> </v>
      </c>
      <c r="M21" s="10" t="str">
        <f t="shared" si="8"/>
        <v xml:space="preserve"> </v>
      </c>
      <c r="N21" s="9" t="str">
        <f t="shared" si="9"/>
        <v xml:space="preserve"> </v>
      </c>
      <c r="O21" s="9" t="str">
        <f t="shared" si="1"/>
        <v xml:space="preserve"> </v>
      </c>
      <c r="P21" s="9" t="str">
        <f t="shared" si="10"/>
        <v xml:space="preserve"> </v>
      </c>
      <c r="Q21" s="9" t="str">
        <f t="shared" si="11"/>
        <v xml:space="preserve"> </v>
      </c>
      <c r="R21" s="9" t="str">
        <f t="shared" si="14"/>
        <v xml:space="preserve"> </v>
      </c>
      <c r="S21" s="9" t="str">
        <f t="shared" si="12"/>
        <v xml:space="preserve"> </v>
      </c>
      <c r="T21" s="11" t="str">
        <f t="shared" si="13"/>
        <v xml:space="preserve"> </v>
      </c>
      <c r="U21" s="9" t="str">
        <f t="shared" si="2"/>
        <v xml:space="preserve"> </v>
      </c>
      <c r="V21" s="12" t="str">
        <f t="shared" si="3"/>
        <v xml:space="preserve"> </v>
      </c>
      <c r="W21" s="13"/>
    </row>
    <row r="22" spans="2:23" ht="16.5" customHeight="1" x14ac:dyDescent="0.3">
      <c r="B22" s="23"/>
      <c r="C22" s="21"/>
      <c r="D22" s="21"/>
      <c r="E22" s="8">
        <f t="shared" si="0"/>
        <v>0</v>
      </c>
      <c r="F22" s="27"/>
      <c r="G22" s="21"/>
      <c r="H22" s="22"/>
      <c r="I22" s="1" t="str">
        <f t="shared" si="4"/>
        <v xml:space="preserve"> </v>
      </c>
      <c r="J22" s="1" t="str">
        <f t="shared" si="5"/>
        <v xml:space="preserve"> </v>
      </c>
      <c r="K22" s="9" t="str">
        <f t="shared" si="6"/>
        <v xml:space="preserve"> </v>
      </c>
      <c r="L22" s="8" t="str">
        <f t="shared" si="7"/>
        <v xml:space="preserve"> </v>
      </c>
      <c r="M22" s="10" t="str">
        <f t="shared" si="8"/>
        <v xml:space="preserve"> </v>
      </c>
      <c r="N22" s="9" t="str">
        <f t="shared" si="9"/>
        <v xml:space="preserve"> </v>
      </c>
      <c r="O22" s="9" t="str">
        <f t="shared" si="1"/>
        <v xml:space="preserve"> </v>
      </c>
      <c r="P22" s="9" t="str">
        <f t="shared" si="10"/>
        <v xml:space="preserve"> </v>
      </c>
      <c r="Q22" s="9" t="str">
        <f t="shared" si="11"/>
        <v xml:space="preserve"> </v>
      </c>
      <c r="R22" s="9" t="str">
        <f t="shared" si="14"/>
        <v xml:space="preserve"> </v>
      </c>
      <c r="S22" s="9" t="str">
        <f t="shared" si="12"/>
        <v xml:space="preserve"> </v>
      </c>
      <c r="T22" s="11" t="str">
        <f t="shared" si="13"/>
        <v xml:space="preserve"> </v>
      </c>
      <c r="U22" s="9" t="str">
        <f t="shared" si="2"/>
        <v xml:space="preserve"> </v>
      </c>
      <c r="V22" s="12" t="str">
        <f t="shared" si="3"/>
        <v xml:space="preserve"> </v>
      </c>
      <c r="W22" s="13"/>
    </row>
    <row r="23" spans="2:23" ht="16.5" customHeight="1" x14ac:dyDescent="0.3">
      <c r="B23" s="21"/>
      <c r="C23" s="21"/>
      <c r="D23" s="21"/>
      <c r="E23" s="8">
        <f t="shared" si="0"/>
        <v>0</v>
      </c>
      <c r="F23" s="27"/>
      <c r="G23" s="21"/>
      <c r="H23" s="22"/>
      <c r="I23" s="1" t="str">
        <f t="shared" si="4"/>
        <v xml:space="preserve"> </v>
      </c>
      <c r="J23" s="1" t="str">
        <f t="shared" si="5"/>
        <v xml:space="preserve"> </v>
      </c>
      <c r="K23" s="9" t="str">
        <f t="shared" si="6"/>
        <v xml:space="preserve"> </v>
      </c>
      <c r="L23" s="8" t="str">
        <f t="shared" si="7"/>
        <v xml:space="preserve"> </v>
      </c>
      <c r="M23" s="10" t="str">
        <f t="shared" si="8"/>
        <v xml:space="preserve"> </v>
      </c>
      <c r="N23" s="9" t="str">
        <f t="shared" si="9"/>
        <v xml:space="preserve"> </v>
      </c>
      <c r="O23" s="9" t="str">
        <f t="shared" si="1"/>
        <v xml:space="preserve"> </v>
      </c>
      <c r="P23" s="9" t="str">
        <f t="shared" si="10"/>
        <v xml:space="preserve"> </v>
      </c>
      <c r="Q23" s="9" t="str">
        <f t="shared" si="11"/>
        <v xml:space="preserve"> </v>
      </c>
      <c r="R23" s="9" t="str">
        <f t="shared" si="14"/>
        <v xml:space="preserve"> </v>
      </c>
      <c r="S23" s="9" t="str">
        <f t="shared" si="12"/>
        <v xml:space="preserve"> </v>
      </c>
      <c r="T23" s="14" t="str">
        <f t="shared" si="13"/>
        <v xml:space="preserve"> </v>
      </c>
      <c r="U23" s="9" t="str">
        <f t="shared" si="2"/>
        <v xml:space="preserve"> </v>
      </c>
      <c r="V23" s="12" t="str">
        <f t="shared" si="3"/>
        <v xml:space="preserve"> </v>
      </c>
      <c r="W23" s="13"/>
    </row>
    <row r="24" spans="2:23" ht="16.5" customHeight="1" x14ac:dyDescent="0.3">
      <c r="B24" s="21"/>
      <c r="C24" s="21"/>
      <c r="D24" s="21"/>
      <c r="E24" s="8">
        <f t="shared" si="0"/>
        <v>0</v>
      </c>
      <c r="F24" s="27"/>
      <c r="G24" s="21"/>
      <c r="H24" s="22"/>
      <c r="I24" s="1" t="str">
        <f t="shared" si="4"/>
        <v xml:space="preserve"> </v>
      </c>
      <c r="J24" s="1" t="str">
        <f t="shared" si="5"/>
        <v xml:space="preserve"> </v>
      </c>
      <c r="K24" s="9" t="str">
        <f t="shared" si="6"/>
        <v xml:space="preserve"> </v>
      </c>
      <c r="L24" s="8" t="str">
        <f t="shared" si="7"/>
        <v xml:space="preserve"> </v>
      </c>
      <c r="M24" s="10" t="str">
        <f t="shared" si="8"/>
        <v xml:space="preserve"> </v>
      </c>
      <c r="N24" s="9" t="str">
        <f t="shared" si="9"/>
        <v xml:space="preserve"> </v>
      </c>
      <c r="O24" s="9" t="str">
        <f t="shared" si="1"/>
        <v xml:space="preserve"> </v>
      </c>
      <c r="P24" s="9" t="str">
        <f t="shared" si="10"/>
        <v xml:space="preserve"> </v>
      </c>
      <c r="Q24" s="9" t="str">
        <f t="shared" si="11"/>
        <v xml:space="preserve"> </v>
      </c>
      <c r="R24" s="9" t="str">
        <f t="shared" si="14"/>
        <v xml:space="preserve"> </v>
      </c>
      <c r="S24" s="9" t="str">
        <f t="shared" si="12"/>
        <v xml:space="preserve"> </v>
      </c>
      <c r="T24" s="14" t="str">
        <f t="shared" si="13"/>
        <v xml:space="preserve"> </v>
      </c>
      <c r="U24" s="9" t="str">
        <f t="shared" si="2"/>
        <v xml:space="preserve"> </v>
      </c>
      <c r="V24" s="12" t="str">
        <f t="shared" si="3"/>
        <v xml:space="preserve"> </v>
      </c>
      <c r="W24" s="13"/>
    </row>
    <row r="25" spans="2:23" ht="16.5" customHeight="1" x14ac:dyDescent="0.3">
      <c r="B25" s="21"/>
      <c r="C25" s="21"/>
      <c r="D25" s="21"/>
      <c r="E25" s="8">
        <f t="shared" si="0"/>
        <v>0</v>
      </c>
      <c r="F25" s="27"/>
      <c r="G25" s="21"/>
      <c r="H25" s="22"/>
      <c r="I25" s="1" t="str">
        <f t="shared" si="4"/>
        <v xml:space="preserve"> </v>
      </c>
      <c r="J25" s="1" t="str">
        <f t="shared" si="5"/>
        <v xml:space="preserve"> </v>
      </c>
      <c r="K25" s="9" t="str">
        <f t="shared" si="6"/>
        <v xml:space="preserve"> </v>
      </c>
      <c r="L25" s="8" t="str">
        <f t="shared" si="7"/>
        <v xml:space="preserve"> </v>
      </c>
      <c r="M25" s="10" t="str">
        <f t="shared" si="8"/>
        <v xml:space="preserve"> </v>
      </c>
      <c r="N25" s="9" t="str">
        <f t="shared" si="9"/>
        <v xml:space="preserve"> </v>
      </c>
      <c r="O25" s="9" t="str">
        <f t="shared" si="1"/>
        <v xml:space="preserve"> </v>
      </c>
      <c r="P25" s="9" t="str">
        <f t="shared" si="10"/>
        <v xml:space="preserve"> </v>
      </c>
      <c r="Q25" s="9" t="str">
        <f t="shared" si="11"/>
        <v xml:space="preserve"> </v>
      </c>
      <c r="R25" s="9" t="str">
        <f t="shared" si="14"/>
        <v xml:space="preserve"> </v>
      </c>
      <c r="S25" s="9" t="str">
        <f t="shared" si="12"/>
        <v xml:space="preserve"> </v>
      </c>
      <c r="T25" s="14" t="str">
        <f t="shared" si="13"/>
        <v xml:space="preserve"> </v>
      </c>
      <c r="U25" s="9" t="str">
        <f t="shared" si="2"/>
        <v xml:space="preserve"> </v>
      </c>
      <c r="V25" s="12" t="str">
        <f t="shared" si="3"/>
        <v xml:space="preserve"> </v>
      </c>
      <c r="W25" s="13"/>
    </row>
    <row r="26" spans="2:23" ht="16.5" customHeight="1" x14ac:dyDescent="0.3">
      <c r="B26" s="21"/>
      <c r="C26" s="21"/>
      <c r="D26" s="21"/>
      <c r="E26" s="8">
        <f t="shared" si="0"/>
        <v>0</v>
      </c>
      <c r="F26" s="27"/>
      <c r="G26" s="21"/>
      <c r="H26" s="22"/>
      <c r="I26" s="1" t="str">
        <f t="shared" si="4"/>
        <v xml:space="preserve"> </v>
      </c>
      <c r="J26" s="1" t="str">
        <f t="shared" si="5"/>
        <v xml:space="preserve"> </v>
      </c>
      <c r="K26" s="9" t="str">
        <f t="shared" si="6"/>
        <v xml:space="preserve"> </v>
      </c>
      <c r="L26" s="8" t="str">
        <f t="shared" si="7"/>
        <v xml:space="preserve"> </v>
      </c>
      <c r="M26" s="10" t="str">
        <f t="shared" si="8"/>
        <v xml:space="preserve"> </v>
      </c>
      <c r="N26" s="9" t="str">
        <f t="shared" si="9"/>
        <v xml:space="preserve"> </v>
      </c>
      <c r="O26" s="9" t="str">
        <f t="shared" si="1"/>
        <v xml:space="preserve"> </v>
      </c>
      <c r="P26" s="9" t="str">
        <f t="shared" si="10"/>
        <v xml:space="preserve"> </v>
      </c>
      <c r="Q26" s="9" t="str">
        <f t="shared" si="11"/>
        <v xml:space="preserve"> </v>
      </c>
      <c r="R26" s="9" t="str">
        <f t="shared" si="14"/>
        <v xml:space="preserve"> </v>
      </c>
      <c r="S26" s="9" t="str">
        <f t="shared" si="12"/>
        <v xml:space="preserve"> </v>
      </c>
      <c r="T26" s="14" t="str">
        <f t="shared" si="13"/>
        <v xml:space="preserve"> </v>
      </c>
      <c r="U26" s="9" t="str">
        <f t="shared" si="2"/>
        <v xml:space="preserve"> </v>
      </c>
      <c r="V26" s="12" t="str">
        <f t="shared" si="3"/>
        <v xml:space="preserve"> </v>
      </c>
      <c r="W26" s="13"/>
    </row>
    <row r="27" spans="2:23" ht="16.5" customHeight="1" x14ac:dyDescent="0.3">
      <c r="B27" s="21"/>
      <c r="C27" s="21"/>
      <c r="D27" s="21"/>
      <c r="E27" s="8">
        <f t="shared" si="0"/>
        <v>0</v>
      </c>
      <c r="F27" s="27"/>
      <c r="G27" s="21"/>
      <c r="H27" s="22"/>
      <c r="I27" s="1" t="str">
        <f t="shared" si="4"/>
        <v xml:space="preserve"> </v>
      </c>
      <c r="J27" s="1" t="str">
        <f t="shared" si="5"/>
        <v xml:space="preserve"> </v>
      </c>
      <c r="K27" s="9" t="str">
        <f t="shared" si="6"/>
        <v xml:space="preserve"> </v>
      </c>
      <c r="L27" s="8" t="str">
        <f t="shared" si="7"/>
        <v xml:space="preserve"> </v>
      </c>
      <c r="M27" s="10" t="str">
        <f t="shared" si="8"/>
        <v xml:space="preserve"> </v>
      </c>
      <c r="N27" s="9" t="str">
        <f t="shared" si="9"/>
        <v xml:space="preserve"> </v>
      </c>
      <c r="O27" s="9" t="str">
        <f t="shared" si="1"/>
        <v xml:space="preserve"> </v>
      </c>
      <c r="P27" s="9" t="str">
        <f t="shared" si="10"/>
        <v xml:space="preserve"> </v>
      </c>
      <c r="Q27" s="9" t="str">
        <f t="shared" si="11"/>
        <v xml:space="preserve"> </v>
      </c>
      <c r="R27" s="9" t="str">
        <f t="shared" si="14"/>
        <v xml:space="preserve"> </v>
      </c>
      <c r="S27" s="9" t="str">
        <f t="shared" si="12"/>
        <v xml:space="preserve"> </v>
      </c>
      <c r="T27" s="14" t="str">
        <f t="shared" si="13"/>
        <v xml:space="preserve"> </v>
      </c>
      <c r="U27" s="9" t="str">
        <f t="shared" si="2"/>
        <v xml:space="preserve"> </v>
      </c>
      <c r="V27" s="12" t="str">
        <f t="shared" si="3"/>
        <v xml:space="preserve"> </v>
      </c>
      <c r="W27" s="13"/>
    </row>
    <row r="28" spans="2:23" ht="16.5" customHeight="1" x14ac:dyDescent="0.3">
      <c r="B28" s="21"/>
      <c r="C28" s="21"/>
      <c r="D28" s="21"/>
      <c r="E28" s="8">
        <f t="shared" si="0"/>
        <v>0</v>
      </c>
      <c r="F28" s="27"/>
      <c r="G28" s="21"/>
      <c r="H28" s="22"/>
      <c r="I28" s="1" t="str">
        <f t="shared" si="4"/>
        <v xml:space="preserve"> </v>
      </c>
      <c r="J28" s="1" t="str">
        <f t="shared" si="5"/>
        <v xml:space="preserve"> </v>
      </c>
      <c r="K28" s="9" t="str">
        <f t="shared" si="6"/>
        <v xml:space="preserve"> </v>
      </c>
      <c r="L28" s="8" t="str">
        <f t="shared" si="7"/>
        <v xml:space="preserve"> </v>
      </c>
      <c r="M28" s="10" t="str">
        <f t="shared" si="8"/>
        <v xml:space="preserve"> </v>
      </c>
      <c r="N28" s="9" t="str">
        <f t="shared" si="9"/>
        <v xml:space="preserve"> </v>
      </c>
      <c r="O28" s="9" t="str">
        <f t="shared" si="1"/>
        <v xml:space="preserve"> </v>
      </c>
      <c r="P28" s="9" t="str">
        <f t="shared" si="10"/>
        <v xml:space="preserve"> </v>
      </c>
      <c r="Q28" s="9" t="str">
        <f t="shared" si="11"/>
        <v xml:space="preserve"> </v>
      </c>
      <c r="R28" s="9" t="str">
        <f t="shared" si="14"/>
        <v xml:space="preserve"> </v>
      </c>
      <c r="S28" s="9" t="str">
        <f t="shared" si="12"/>
        <v xml:space="preserve"> </v>
      </c>
      <c r="T28" s="14" t="str">
        <f t="shared" si="13"/>
        <v xml:space="preserve"> </v>
      </c>
      <c r="U28" s="9" t="str">
        <f t="shared" si="2"/>
        <v xml:space="preserve"> </v>
      </c>
      <c r="V28" s="12" t="str">
        <f t="shared" si="3"/>
        <v xml:space="preserve"> </v>
      </c>
      <c r="W28" s="13"/>
    </row>
    <row r="29" spans="2:23" ht="16.5" customHeight="1" x14ac:dyDescent="0.3">
      <c r="B29" s="21"/>
      <c r="C29" s="21"/>
      <c r="D29" s="21"/>
      <c r="E29" s="8">
        <f t="shared" si="0"/>
        <v>0</v>
      </c>
      <c r="F29" s="27"/>
      <c r="G29" s="21"/>
      <c r="H29" s="22"/>
      <c r="I29" s="1" t="str">
        <f t="shared" si="4"/>
        <v xml:space="preserve"> </v>
      </c>
      <c r="J29" s="1" t="str">
        <f t="shared" si="5"/>
        <v xml:space="preserve"> </v>
      </c>
      <c r="K29" s="9" t="str">
        <f t="shared" si="6"/>
        <v xml:space="preserve"> </v>
      </c>
      <c r="L29" s="8" t="str">
        <f t="shared" si="7"/>
        <v xml:space="preserve"> </v>
      </c>
      <c r="M29" s="10" t="str">
        <f t="shared" si="8"/>
        <v xml:space="preserve"> </v>
      </c>
      <c r="N29" s="9" t="str">
        <f t="shared" si="9"/>
        <v xml:space="preserve"> </v>
      </c>
      <c r="O29" s="9" t="str">
        <f t="shared" si="1"/>
        <v xml:space="preserve"> </v>
      </c>
      <c r="P29" s="9" t="str">
        <f t="shared" si="10"/>
        <v xml:space="preserve"> </v>
      </c>
      <c r="Q29" s="9" t="str">
        <f t="shared" si="11"/>
        <v xml:space="preserve"> </v>
      </c>
      <c r="R29" s="9" t="str">
        <f t="shared" si="14"/>
        <v xml:space="preserve"> </v>
      </c>
      <c r="S29" s="9" t="str">
        <f t="shared" si="12"/>
        <v xml:space="preserve"> </v>
      </c>
      <c r="T29" s="14" t="str">
        <f t="shared" si="13"/>
        <v xml:space="preserve"> </v>
      </c>
      <c r="U29" s="9" t="str">
        <f t="shared" si="2"/>
        <v xml:space="preserve"> </v>
      </c>
      <c r="V29" s="12" t="str">
        <f t="shared" si="3"/>
        <v xml:space="preserve"> </v>
      </c>
      <c r="W29" s="13"/>
    </row>
    <row r="30" spans="2:23" ht="16.5" customHeight="1" x14ac:dyDescent="0.3">
      <c r="B30" s="21"/>
      <c r="C30" s="21"/>
      <c r="D30" s="21"/>
      <c r="E30" s="8">
        <f t="shared" si="0"/>
        <v>0</v>
      </c>
      <c r="F30" s="27"/>
      <c r="G30" s="21"/>
      <c r="H30" s="22"/>
      <c r="I30" s="1" t="str">
        <f t="shared" si="4"/>
        <v xml:space="preserve"> </v>
      </c>
      <c r="J30" s="1" t="str">
        <f t="shared" si="5"/>
        <v xml:space="preserve"> </v>
      </c>
      <c r="K30" s="9" t="str">
        <f t="shared" si="6"/>
        <v xml:space="preserve"> </v>
      </c>
      <c r="L30" s="8" t="str">
        <f t="shared" si="7"/>
        <v xml:space="preserve"> </v>
      </c>
      <c r="M30" s="10" t="str">
        <f t="shared" si="8"/>
        <v xml:space="preserve"> </v>
      </c>
      <c r="N30" s="9" t="str">
        <f t="shared" si="9"/>
        <v xml:space="preserve"> </v>
      </c>
      <c r="O30" s="9" t="str">
        <f t="shared" si="1"/>
        <v xml:space="preserve"> </v>
      </c>
      <c r="P30" s="9" t="str">
        <f t="shared" si="10"/>
        <v xml:space="preserve"> </v>
      </c>
      <c r="Q30" s="9" t="str">
        <f t="shared" si="11"/>
        <v xml:space="preserve"> </v>
      </c>
      <c r="R30" s="9" t="str">
        <f t="shared" si="14"/>
        <v xml:space="preserve"> </v>
      </c>
      <c r="S30" s="9" t="str">
        <f t="shared" si="12"/>
        <v xml:space="preserve"> </v>
      </c>
      <c r="T30" s="14" t="str">
        <f t="shared" si="13"/>
        <v xml:space="preserve"> </v>
      </c>
      <c r="U30" s="9" t="str">
        <f t="shared" si="2"/>
        <v xml:space="preserve"> </v>
      </c>
      <c r="V30" s="12" t="str">
        <f t="shared" si="3"/>
        <v xml:space="preserve"> </v>
      </c>
      <c r="W30" s="13"/>
    </row>
    <row r="31" spans="2:23" ht="16.5" customHeight="1" x14ac:dyDescent="0.3">
      <c r="B31" s="21"/>
      <c r="C31" s="21"/>
      <c r="D31" s="21"/>
      <c r="E31" s="8">
        <f t="shared" si="0"/>
        <v>0</v>
      </c>
      <c r="F31" s="27"/>
      <c r="G31" s="21"/>
      <c r="H31" s="22"/>
      <c r="I31" s="1" t="str">
        <f t="shared" si="4"/>
        <v xml:space="preserve"> </v>
      </c>
      <c r="J31" s="1" t="str">
        <f t="shared" si="5"/>
        <v xml:space="preserve"> </v>
      </c>
      <c r="K31" s="9" t="str">
        <f t="shared" si="6"/>
        <v xml:space="preserve"> </v>
      </c>
      <c r="L31" s="8" t="str">
        <f t="shared" si="7"/>
        <v xml:space="preserve"> </v>
      </c>
      <c r="M31" s="10" t="str">
        <f t="shared" si="8"/>
        <v xml:space="preserve"> </v>
      </c>
      <c r="N31" s="9" t="str">
        <f t="shared" si="9"/>
        <v xml:space="preserve"> </v>
      </c>
      <c r="O31" s="9" t="str">
        <f t="shared" si="1"/>
        <v xml:space="preserve"> </v>
      </c>
      <c r="P31" s="9" t="str">
        <f t="shared" si="10"/>
        <v xml:space="preserve"> </v>
      </c>
      <c r="Q31" s="9" t="str">
        <f t="shared" si="11"/>
        <v xml:space="preserve"> </v>
      </c>
      <c r="R31" s="9" t="str">
        <f t="shared" si="14"/>
        <v xml:space="preserve"> </v>
      </c>
      <c r="S31" s="9" t="str">
        <f t="shared" si="12"/>
        <v xml:space="preserve"> </v>
      </c>
      <c r="T31" s="14" t="str">
        <f t="shared" si="13"/>
        <v xml:space="preserve"> </v>
      </c>
      <c r="U31" s="9" t="str">
        <f t="shared" si="2"/>
        <v xml:space="preserve"> </v>
      </c>
      <c r="V31" s="12" t="str">
        <f t="shared" si="3"/>
        <v xml:space="preserve"> </v>
      </c>
      <c r="W31" s="13"/>
    </row>
    <row r="32" spans="2:23" hidden="1" x14ac:dyDescent="0.25">
      <c r="K32" s="15">
        <f>SUM(K11:K31)</f>
        <v>0</v>
      </c>
      <c r="L32" s="3">
        <f>SUM(L11:L31)</f>
        <v>0</v>
      </c>
      <c r="N32" s="13"/>
      <c r="Q32" s="15">
        <f>SUM(Q11:Q31)</f>
        <v>0</v>
      </c>
      <c r="R32" s="15"/>
      <c r="S32" s="16">
        <f>SUM(S11:S31)</f>
        <v>0</v>
      </c>
      <c r="T32" s="17"/>
      <c r="U32" s="18">
        <f>SUM(U11:U31)</f>
        <v>0</v>
      </c>
      <c r="V32" s="18">
        <f>SUM(V11:V31)</f>
        <v>0</v>
      </c>
    </row>
    <row r="33" spans="12:25" hidden="1" x14ac:dyDescent="0.25"/>
    <row r="34" spans="12:25" hidden="1" x14ac:dyDescent="0.25">
      <c r="L34" s="3" t="s">
        <v>12</v>
      </c>
      <c r="Q34" s="3">
        <f>+D7</f>
        <v>0</v>
      </c>
      <c r="Y34" s="19"/>
    </row>
    <row r="35" spans="12:25" hidden="1" x14ac:dyDescent="0.25">
      <c r="L35" s="3" t="s">
        <v>6</v>
      </c>
      <c r="Q35" s="15" t="e">
        <f>IF(Q34&gt;0,Q32/Q34,Q32/COUNT(Q11:Q31))</f>
        <v>#DIV/0!</v>
      </c>
      <c r="Y35" s="19"/>
    </row>
    <row r="36" spans="12:25" hidden="1" x14ac:dyDescent="0.25"/>
    <row r="38" spans="12:25" ht="21" x14ac:dyDescent="0.35">
      <c r="S38" s="29" t="s">
        <v>26</v>
      </c>
      <c r="T38" s="29"/>
      <c r="U38" s="29"/>
      <c r="V38" s="20">
        <f>SUM(V11:V31)</f>
        <v>0</v>
      </c>
    </row>
  </sheetData>
  <sheetProtection password="DF36" sheet="1" objects="1" scenarios="1"/>
  <mergeCells count="7">
    <mergeCell ref="B2:C2"/>
    <mergeCell ref="S38:U38"/>
    <mergeCell ref="B3:C3"/>
    <mergeCell ref="B4:C4"/>
    <mergeCell ref="B5:C5"/>
    <mergeCell ref="B6:C6"/>
    <mergeCell ref="B7:C7"/>
  </mergeCells>
  <dataValidations count="3">
    <dataValidation type="list" allowBlank="1" showInputMessage="1" showErrorMessage="1" sqref="G11:G31">
      <formula1>$AA$3:$AA$4</formula1>
    </dataValidation>
    <dataValidation type="whole" operator="lessThanOrEqual" allowBlank="1" showInputMessage="1" showErrorMessage="1" error="Debe ingresar un valor entero, menor o igual al número de cupos autorizados en el permiso o contrato de operación" prompt="Ingrese un valor entero, menor o igual al número de cupos autorizados en el permiso o contrato de operación" sqref="D11:D31">
      <formula1>C11</formula1>
    </dataValidation>
    <dataValidation type="list" allowBlank="1" showInputMessage="1" showErrorMessage="1" errorTitle="Error" error="Debe seleccionar una opcion de la lista" prompt="_x000a_" sqref="F11:F31">
      <formula1>$AB$3:$AB$6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Distribución Cupos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J. Gavilanes Tamayo</dc:creator>
  <cp:lastModifiedBy>Cecilia Arevalo</cp:lastModifiedBy>
  <dcterms:created xsi:type="dcterms:W3CDTF">2016-07-20T14:08:34Z</dcterms:created>
  <dcterms:modified xsi:type="dcterms:W3CDTF">2019-05-17T13:47:59Z</dcterms:modified>
</cp:coreProperties>
</file>